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<sst xmlns="http://schemas.openxmlformats.org/spreadsheetml/2006/main" count="73" uniqueCount="53">
  <si>
    <t>ANTICIPO</t>
  </si>
  <si>
    <t>PENDIENTE</t>
  </si>
  <si>
    <t>JUSTIFICADO</t>
  </si>
  <si>
    <t>LIQUIDADO</t>
  </si>
  <si>
    <t>DIFERENCIA</t>
  </si>
  <si>
    <t>SCE FPED 2019</t>
  </si>
  <si>
    <t>SCE FORMACION CON COMPROMISO CONTRATACION 2019</t>
  </si>
  <si>
    <t>F181684AA OCUPADOS SEPE 2019 - COMERCIO</t>
  </si>
  <si>
    <t>F181854AA OCUPADOS SEPE 2019 - HOSTELERIA</t>
  </si>
  <si>
    <t>SCE OCUPADOS 2019 - COMERCIO</t>
  </si>
  <si>
    <t>SCE OCUPADOS 2019 - TRANSPORTE</t>
  </si>
  <si>
    <t>CENTRO DE FORMACIÓN EMPRESARIAL AURA, S.L.L.</t>
  </si>
  <si>
    <t>TOTALES</t>
  </si>
  <si>
    <t>CURSO 19-38/000244</t>
  </si>
  <si>
    <t>CURSO 19-38/000248</t>
  </si>
  <si>
    <t>CURSO 19-38/000249</t>
  </si>
  <si>
    <t>CURSO 19-38/000251</t>
  </si>
  <si>
    <t>CURSO 19-38/000254</t>
  </si>
  <si>
    <t>CURSO 19-38/000256</t>
  </si>
  <si>
    <t>CURSO 19-38/000258</t>
  </si>
  <si>
    <t>CURSO 19-38/000259</t>
  </si>
  <si>
    <t>CURSO 19-38/000262</t>
  </si>
  <si>
    <t>CURSO 19-38/000263</t>
  </si>
  <si>
    <t>CURSO 19-38/000264</t>
  </si>
  <si>
    <t>CURSO 19-38/000265</t>
  </si>
  <si>
    <t>CURSO 19-38/000268</t>
  </si>
  <si>
    <t>CURSO 19-38/000285</t>
  </si>
  <si>
    <t>CURSO 19-38/000288</t>
  </si>
  <si>
    <t>CURSO 19-38/000339</t>
  </si>
  <si>
    <t>CURSO 19-38/000328</t>
  </si>
  <si>
    <t>CURSO 19-38/000356</t>
  </si>
  <si>
    <t>CURSO 19-38/000333</t>
  </si>
  <si>
    <t>CURSO 19-38/000351</t>
  </si>
  <si>
    <t>CURSO 19-38/000366</t>
  </si>
  <si>
    <t>CURSO 19-38/000403</t>
  </si>
  <si>
    <t>CURSO 19-38/000376</t>
  </si>
  <si>
    <t>CURSO 19-38/000379</t>
  </si>
  <si>
    <t>CURSO 19-38/000380</t>
  </si>
  <si>
    <t>CURSO 19-38/000381</t>
  </si>
  <si>
    <t>CURSO 19-35/000384</t>
  </si>
  <si>
    <t>CURSO 19-35/000392</t>
  </si>
  <si>
    <t>CURSO 19-35/000419</t>
  </si>
  <si>
    <t>CURSO 19-35/000407</t>
  </si>
  <si>
    <t>PLANES NACIONALES - EN EJECUCIÓN</t>
  </si>
  <si>
    <t>CONCEDIDO</t>
  </si>
  <si>
    <t>ANTICIPO 60%</t>
  </si>
  <si>
    <t>RESUMEN A 30/06/2021</t>
  </si>
  <si>
    <t>DICIEMBRE 2019</t>
  </si>
  <si>
    <t>ENERO 2020</t>
  </si>
  <si>
    <t>CURSO 19-38/000245</t>
  </si>
  <si>
    <t>SCE OCUPADOS - FINALIZADOS EN MARZO DE 2021</t>
  </si>
  <si>
    <t>SCE AFCC - FINALIZADO EN MARZO DE 2021</t>
  </si>
  <si>
    <t>TOTAL EXPEDIENTES 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</si>
</sst>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38" fillId="0" borderId="10" xfId="0" applyNumberFormat="1" applyFont="1" applyBorder="1" applyAlignment="1">
      <alignment/>
    </xf>
    <xf numFmtId="0" fontId="39" fillId="0" borderId="0" xfId="0" applyFont="1" applyAlignment="1">
      <alignment/>
    </xf>
    <xf numFmtId="0" fontId="0" fillId="33" borderId="10" xfId="0" applyFill="1" applyBorder="1" applyAlignment="1">
      <alignment/>
    </xf>
    <xf numFmtId="164" fontId="0" fillId="33" borderId="10" xfId="0" applyNumberFormat="1" applyFill="1" applyBorder="1" applyAlignment="1">
      <alignment/>
    </xf>
    <xf numFmtId="164" fontId="34" fillId="0" borderId="10" xfId="0" applyNumberFormat="1" applyFont="1" applyBorder="1" applyAlignment="1">
      <alignment/>
    </xf>
    <xf numFmtId="0" fontId="38" fillId="9" borderId="11" xfId="0" applyFont="1" applyFill="1" applyBorder="1" applyAlignment="1">
      <alignment horizontal="right"/>
    </xf>
    <xf numFmtId="164" fontId="38" fillId="9" borderId="10" xfId="0" applyNumberFormat="1" applyFont="1" applyFill="1" applyBorder="1" applyAlignment="1">
      <alignment/>
    </xf>
    <xf numFmtId="0" fontId="38" fillId="0" borderId="11" xfId="0" applyFont="1" applyFill="1" applyBorder="1" applyAlignment="1">
      <alignment horizontal="right"/>
    </xf>
    <xf numFmtId="0" fontId="38" fillId="8" borderId="10" xfId="0" applyFont="1" applyFill="1" applyBorder="1" applyAlignment="1">
      <alignment horizontal="center"/>
    </xf>
    <xf numFmtId="0" fontId="38" fillId="9" borderId="10" xfId="0" applyFont="1" applyFill="1" applyBorder="1" applyAlignment="1">
      <alignment horizontal="center"/>
    </xf>
    <xf numFmtId="49" fontId="38" fillId="9" borderId="10" xfId="0" applyNumberFormat="1" applyFont="1" applyFill="1" applyBorder="1" applyAlignment="1">
      <alignment horizontal="center"/>
    </xf>
    <xf numFmtId="0" fontId="38" fillId="13" borderId="10" xfId="0" applyFont="1" applyFill="1" applyBorder="1" applyAlignment="1">
      <alignment horizontal="center"/>
    </xf>
    <xf numFmtId="0" fontId="38" fillId="9" borderId="12" xfId="0" applyFont="1" applyFill="1" applyBorder="1" applyAlignment="1">
      <alignment horizontal="right"/>
    </xf>
    <xf numFmtId="164" fontId="38" fillId="9" borderId="13" xfId="0" applyNumberFormat="1" applyFont="1" applyFill="1" applyBorder="1" applyAlignment="1">
      <alignment/>
    </xf>
    <xf numFmtId="164" fontId="38" fillId="9" borderId="14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0</xdr:row>
      <xdr:rowOff>114300</xdr:rowOff>
    </xdr:from>
    <xdr:to>
      <xdr:col>6</xdr:col>
      <xdr:colOff>647700</xdr:colOff>
      <xdr:row>4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114300"/>
          <a:ext cx="123825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53.57421875" style="0" bestFit="1" customWidth="1"/>
    <col min="2" max="2" width="17.140625" style="0" customWidth="1"/>
    <col min="3" max="3" width="14.28125" style="0" customWidth="1"/>
    <col min="4" max="4" width="14.7109375" style="0" customWidth="1"/>
    <col min="5" max="5" width="13.28125" style="0" customWidth="1"/>
    <col min="6" max="6" width="13.7109375" style="0" customWidth="1"/>
    <col min="7" max="7" width="14.00390625" style="0" customWidth="1"/>
    <col min="8" max="8" width="13.28125" style="0" bestFit="1" customWidth="1"/>
    <col min="10" max="10" width="21.421875" style="0" bestFit="1" customWidth="1"/>
  </cols>
  <sheetData>
    <row r="1" ht="15">
      <c r="A1" s="4" t="s">
        <v>11</v>
      </c>
    </row>
    <row r="7" spans="1:7" ht="15">
      <c r="A7" s="11" t="s">
        <v>5</v>
      </c>
      <c r="B7" s="12" t="s">
        <v>44</v>
      </c>
      <c r="C7" s="12" t="s">
        <v>45</v>
      </c>
      <c r="D7" s="12" t="s">
        <v>1</v>
      </c>
      <c r="E7" s="12" t="s">
        <v>2</v>
      </c>
      <c r="F7" s="12" t="s">
        <v>3</v>
      </c>
      <c r="G7" s="12" t="s">
        <v>4</v>
      </c>
    </row>
    <row r="8" spans="1:7" ht="15">
      <c r="A8" s="11" t="s">
        <v>46</v>
      </c>
      <c r="B8" s="13" t="s">
        <v>47</v>
      </c>
      <c r="C8" s="13" t="s">
        <v>48</v>
      </c>
      <c r="D8" s="12"/>
      <c r="E8" s="12"/>
      <c r="F8" s="12"/>
      <c r="G8" s="12"/>
    </row>
    <row r="9" spans="1:7" ht="15">
      <c r="A9" s="1" t="s">
        <v>49</v>
      </c>
      <c r="B9" s="2">
        <v>16125</v>
      </c>
      <c r="C9" s="2">
        <f>B9*60%</f>
        <v>9675</v>
      </c>
      <c r="D9" s="2">
        <f>B9-C9</f>
        <v>6450</v>
      </c>
      <c r="E9" s="2">
        <v>16125</v>
      </c>
      <c r="F9" s="2"/>
      <c r="G9" s="2"/>
    </row>
    <row r="10" spans="1:7" ht="15">
      <c r="A10" s="5" t="s">
        <v>13</v>
      </c>
      <c r="B10" s="6">
        <v>16125</v>
      </c>
      <c r="C10" s="6">
        <f aca="true" t="shared" si="0" ref="C10:C39">B10*60%</f>
        <v>9675</v>
      </c>
      <c r="D10" s="6">
        <f aca="true" t="shared" si="1" ref="D10:D39">B10-C10</f>
        <v>6450</v>
      </c>
      <c r="E10" s="6">
        <v>16125</v>
      </c>
      <c r="F10" s="6"/>
      <c r="G10" s="6"/>
    </row>
    <row r="11" spans="1:7" ht="15">
      <c r="A11" s="1" t="s">
        <v>14</v>
      </c>
      <c r="B11" s="2">
        <v>25440</v>
      </c>
      <c r="C11" s="2">
        <f t="shared" si="0"/>
        <v>15264</v>
      </c>
      <c r="D11" s="2">
        <f t="shared" si="1"/>
        <v>10176</v>
      </c>
      <c r="E11" s="2">
        <v>25440</v>
      </c>
      <c r="F11" s="2"/>
      <c r="G11" s="2"/>
    </row>
    <row r="12" spans="1:7" ht="15">
      <c r="A12" s="1" t="s">
        <v>15</v>
      </c>
      <c r="B12" s="2">
        <v>74349</v>
      </c>
      <c r="C12" s="2">
        <f t="shared" si="0"/>
        <v>44609.4</v>
      </c>
      <c r="D12" s="2">
        <f t="shared" si="1"/>
        <v>29739.6</v>
      </c>
      <c r="E12" s="2">
        <v>74349</v>
      </c>
      <c r="F12" s="2"/>
      <c r="G12" s="2"/>
    </row>
    <row r="13" spans="1:7" ht="15">
      <c r="A13" s="1" t="s">
        <v>16</v>
      </c>
      <c r="B13" s="2">
        <v>16125</v>
      </c>
      <c r="C13" s="2">
        <f t="shared" si="0"/>
        <v>9675</v>
      </c>
      <c r="D13" s="2">
        <f t="shared" si="1"/>
        <v>6450</v>
      </c>
      <c r="E13" s="2">
        <v>16125</v>
      </c>
      <c r="F13" s="2"/>
      <c r="G13" s="2"/>
    </row>
    <row r="14" spans="1:7" ht="15">
      <c r="A14" s="1" t="s">
        <v>17</v>
      </c>
      <c r="B14" s="2">
        <v>73777.5</v>
      </c>
      <c r="C14" s="2">
        <f t="shared" si="0"/>
        <v>44266.5</v>
      </c>
      <c r="D14" s="2">
        <f t="shared" si="1"/>
        <v>29511</v>
      </c>
      <c r="E14" s="2">
        <v>73777.5</v>
      </c>
      <c r="F14" s="2"/>
      <c r="G14" s="2"/>
    </row>
    <row r="15" spans="1:7" ht="15">
      <c r="A15" s="1" t="s">
        <v>18</v>
      </c>
      <c r="B15" s="2">
        <v>61236</v>
      </c>
      <c r="C15" s="2">
        <f t="shared" si="0"/>
        <v>36741.6</v>
      </c>
      <c r="D15" s="2">
        <f t="shared" si="1"/>
        <v>24494.4</v>
      </c>
      <c r="E15" s="2">
        <v>61236</v>
      </c>
      <c r="F15" s="2"/>
      <c r="G15" s="2"/>
    </row>
    <row r="16" spans="1:7" ht="15">
      <c r="A16" s="1" t="s">
        <v>19</v>
      </c>
      <c r="B16" s="2">
        <v>16125</v>
      </c>
      <c r="C16" s="2">
        <f t="shared" si="0"/>
        <v>9675</v>
      </c>
      <c r="D16" s="2">
        <f t="shared" si="1"/>
        <v>6450</v>
      </c>
      <c r="E16" s="2">
        <v>16125</v>
      </c>
      <c r="F16" s="2">
        <v>6450</v>
      </c>
      <c r="G16" s="2">
        <f>F16-D16</f>
        <v>0</v>
      </c>
    </row>
    <row r="17" spans="1:7" ht="15">
      <c r="A17" s="1" t="s">
        <v>20</v>
      </c>
      <c r="B17" s="2">
        <v>6810</v>
      </c>
      <c r="C17" s="2">
        <f t="shared" si="0"/>
        <v>4086</v>
      </c>
      <c r="D17" s="2">
        <f t="shared" si="1"/>
        <v>2724</v>
      </c>
      <c r="E17" s="2">
        <v>6810</v>
      </c>
      <c r="F17" s="2">
        <v>2724</v>
      </c>
      <c r="G17" s="2">
        <f aca="true" t="shared" si="2" ref="G17:G39">F17-D17</f>
        <v>0</v>
      </c>
    </row>
    <row r="18" spans="1:7" ht="15">
      <c r="A18" s="1" t="s">
        <v>21</v>
      </c>
      <c r="B18" s="2">
        <v>50816.99999999999</v>
      </c>
      <c r="C18" s="2">
        <f t="shared" si="0"/>
        <v>30490.199999999993</v>
      </c>
      <c r="D18" s="2">
        <f t="shared" si="1"/>
        <v>20326.8</v>
      </c>
      <c r="E18" s="2">
        <v>50816.99999999999</v>
      </c>
      <c r="F18" s="2"/>
      <c r="G18" s="2"/>
    </row>
    <row r="19" spans="1:7" ht="15">
      <c r="A19" s="1" t="s">
        <v>22</v>
      </c>
      <c r="B19" s="2">
        <v>53880</v>
      </c>
      <c r="C19" s="2">
        <f t="shared" si="0"/>
        <v>32328</v>
      </c>
      <c r="D19" s="2">
        <f t="shared" si="1"/>
        <v>21552</v>
      </c>
      <c r="E19" s="2">
        <v>53880</v>
      </c>
      <c r="F19" s="2"/>
      <c r="G19" s="2"/>
    </row>
    <row r="20" spans="1:7" ht="15">
      <c r="A20" s="1" t="s">
        <v>23</v>
      </c>
      <c r="B20" s="2">
        <v>41350.50000000001</v>
      </c>
      <c r="C20" s="2">
        <f t="shared" si="0"/>
        <v>24810.300000000003</v>
      </c>
      <c r="D20" s="2">
        <f t="shared" si="1"/>
        <v>16540.200000000004</v>
      </c>
      <c r="E20" s="2">
        <v>41350.50000000001</v>
      </c>
      <c r="F20" s="2"/>
      <c r="G20" s="2"/>
    </row>
    <row r="21" spans="1:7" ht="15">
      <c r="A21" s="1" t="s">
        <v>24</v>
      </c>
      <c r="B21" s="2">
        <v>41350.50000000001</v>
      </c>
      <c r="C21" s="2">
        <f t="shared" si="0"/>
        <v>24810.300000000003</v>
      </c>
      <c r="D21" s="2">
        <f t="shared" si="1"/>
        <v>16540.200000000004</v>
      </c>
      <c r="E21" s="2">
        <v>41350.50000000001</v>
      </c>
      <c r="F21" s="2"/>
      <c r="G21" s="2"/>
    </row>
    <row r="22" spans="1:7" ht="15">
      <c r="A22" s="1" t="s">
        <v>25</v>
      </c>
      <c r="B22" s="2">
        <v>25440</v>
      </c>
      <c r="C22" s="2">
        <f t="shared" si="0"/>
        <v>15264</v>
      </c>
      <c r="D22" s="2">
        <f t="shared" si="1"/>
        <v>10176</v>
      </c>
      <c r="E22" s="2">
        <v>25440</v>
      </c>
      <c r="F22" s="2"/>
      <c r="G22" s="2"/>
    </row>
    <row r="23" spans="1:7" ht="15">
      <c r="A23" s="1" t="s">
        <v>26</v>
      </c>
      <c r="B23" s="2">
        <v>6810</v>
      </c>
      <c r="C23" s="2">
        <f t="shared" si="0"/>
        <v>4086</v>
      </c>
      <c r="D23" s="2">
        <f t="shared" si="1"/>
        <v>2724</v>
      </c>
      <c r="E23" s="2">
        <v>6810</v>
      </c>
      <c r="F23" s="2"/>
      <c r="G23" s="2"/>
    </row>
    <row r="24" spans="1:7" ht="15">
      <c r="A24" s="1" t="s">
        <v>27</v>
      </c>
      <c r="B24" s="2">
        <v>52056</v>
      </c>
      <c r="C24" s="2">
        <f t="shared" si="0"/>
        <v>31233.6</v>
      </c>
      <c r="D24" s="2">
        <f t="shared" si="1"/>
        <v>20822.4</v>
      </c>
      <c r="E24" s="2">
        <v>52056</v>
      </c>
      <c r="F24" s="2"/>
      <c r="G24" s="2"/>
    </row>
    <row r="25" spans="1:7" ht="15">
      <c r="A25" s="1" t="s">
        <v>28</v>
      </c>
      <c r="B25" s="2">
        <v>16125</v>
      </c>
      <c r="C25" s="2">
        <f t="shared" si="0"/>
        <v>9675</v>
      </c>
      <c r="D25" s="2">
        <f t="shared" si="1"/>
        <v>6450</v>
      </c>
      <c r="E25" s="2">
        <v>16125</v>
      </c>
      <c r="F25" s="2">
        <v>6450</v>
      </c>
      <c r="G25" s="2">
        <f t="shared" si="2"/>
        <v>0</v>
      </c>
    </row>
    <row r="26" spans="1:7" ht="15">
      <c r="A26" s="1" t="s">
        <v>29</v>
      </c>
      <c r="B26" s="2">
        <v>25440</v>
      </c>
      <c r="C26" s="2">
        <f t="shared" si="0"/>
        <v>15264</v>
      </c>
      <c r="D26" s="2">
        <f t="shared" si="1"/>
        <v>10176</v>
      </c>
      <c r="E26" s="2">
        <v>25440</v>
      </c>
      <c r="F26" s="2">
        <v>10176</v>
      </c>
      <c r="G26" s="2">
        <f t="shared" si="2"/>
        <v>0</v>
      </c>
    </row>
    <row r="27" spans="1:7" ht="15">
      <c r="A27" s="1" t="s">
        <v>30</v>
      </c>
      <c r="B27" s="2">
        <v>16125</v>
      </c>
      <c r="C27" s="2">
        <f t="shared" si="0"/>
        <v>9675</v>
      </c>
      <c r="D27" s="2">
        <f t="shared" si="1"/>
        <v>6450</v>
      </c>
      <c r="E27" s="2">
        <v>16125</v>
      </c>
      <c r="F27" s="2">
        <v>6450</v>
      </c>
      <c r="G27" s="2">
        <f t="shared" si="2"/>
        <v>0</v>
      </c>
    </row>
    <row r="28" spans="1:7" ht="15">
      <c r="A28" s="1" t="s">
        <v>31</v>
      </c>
      <c r="B28" s="2">
        <v>35457</v>
      </c>
      <c r="C28" s="2">
        <f t="shared" si="0"/>
        <v>21274.2</v>
      </c>
      <c r="D28" s="2">
        <f t="shared" si="1"/>
        <v>14182.8</v>
      </c>
      <c r="E28" s="2">
        <v>35457</v>
      </c>
      <c r="F28" s="2">
        <v>14182.8</v>
      </c>
      <c r="G28" s="2">
        <f t="shared" si="2"/>
        <v>0</v>
      </c>
    </row>
    <row r="29" spans="1:7" ht="15">
      <c r="A29" s="1" t="s">
        <v>32</v>
      </c>
      <c r="B29" s="2">
        <v>51093</v>
      </c>
      <c r="C29" s="2">
        <f t="shared" si="0"/>
        <v>30655.8</v>
      </c>
      <c r="D29" s="2">
        <f t="shared" si="1"/>
        <v>20437.2</v>
      </c>
      <c r="E29" s="2">
        <v>51093</v>
      </c>
      <c r="F29" s="2"/>
      <c r="G29" s="2"/>
    </row>
    <row r="30" spans="1:7" ht="15">
      <c r="A30" s="1" t="s">
        <v>33</v>
      </c>
      <c r="B30" s="2">
        <v>71463</v>
      </c>
      <c r="C30" s="2">
        <f t="shared" si="0"/>
        <v>42877.799999999996</v>
      </c>
      <c r="D30" s="2">
        <f t="shared" si="1"/>
        <v>28585.200000000004</v>
      </c>
      <c r="E30" s="2">
        <v>71463</v>
      </c>
      <c r="F30" s="2"/>
      <c r="G30" s="2"/>
    </row>
    <row r="31" spans="1:7" ht="15">
      <c r="A31" s="1" t="s">
        <v>34</v>
      </c>
      <c r="B31" s="2">
        <v>51093</v>
      </c>
      <c r="C31" s="2">
        <f t="shared" si="0"/>
        <v>30655.8</v>
      </c>
      <c r="D31" s="2">
        <f t="shared" si="1"/>
        <v>20437.2</v>
      </c>
      <c r="E31" s="2">
        <v>51093</v>
      </c>
      <c r="F31" s="2">
        <v>20277.2</v>
      </c>
      <c r="G31" s="7">
        <f t="shared" si="2"/>
        <v>-160</v>
      </c>
    </row>
    <row r="32" spans="1:7" ht="15">
      <c r="A32" s="1" t="s">
        <v>35</v>
      </c>
      <c r="B32" s="2">
        <v>16125</v>
      </c>
      <c r="C32" s="2">
        <f t="shared" si="0"/>
        <v>9675</v>
      </c>
      <c r="D32" s="2">
        <f t="shared" si="1"/>
        <v>6450</v>
      </c>
      <c r="E32" s="2">
        <v>16125</v>
      </c>
      <c r="F32" s="2">
        <v>6450</v>
      </c>
      <c r="G32" s="2">
        <f t="shared" si="2"/>
        <v>0</v>
      </c>
    </row>
    <row r="33" spans="1:7" ht="15">
      <c r="A33" s="1" t="s">
        <v>36</v>
      </c>
      <c r="B33" s="2">
        <v>25440</v>
      </c>
      <c r="C33" s="2">
        <f t="shared" si="0"/>
        <v>15264</v>
      </c>
      <c r="D33" s="2">
        <f t="shared" si="1"/>
        <v>10176</v>
      </c>
      <c r="E33" s="2">
        <v>25440</v>
      </c>
      <c r="F33" s="2">
        <v>10176</v>
      </c>
      <c r="G33" s="2">
        <f t="shared" si="2"/>
        <v>0</v>
      </c>
    </row>
    <row r="34" spans="1:7" ht="15">
      <c r="A34" s="1" t="s">
        <v>37</v>
      </c>
      <c r="B34" s="2">
        <v>25440</v>
      </c>
      <c r="C34" s="2">
        <f t="shared" si="0"/>
        <v>15264</v>
      </c>
      <c r="D34" s="2">
        <f t="shared" si="1"/>
        <v>10176</v>
      </c>
      <c r="E34" s="2">
        <v>25440</v>
      </c>
      <c r="F34" s="2">
        <v>10176</v>
      </c>
      <c r="G34" s="2">
        <f t="shared" si="2"/>
        <v>0</v>
      </c>
    </row>
    <row r="35" spans="1:7" ht="15">
      <c r="A35" s="1" t="s">
        <v>38</v>
      </c>
      <c r="B35" s="2">
        <v>16125</v>
      </c>
      <c r="C35" s="2">
        <f t="shared" si="0"/>
        <v>9675</v>
      </c>
      <c r="D35" s="2">
        <f t="shared" si="1"/>
        <v>6450</v>
      </c>
      <c r="E35" s="2">
        <v>16125</v>
      </c>
      <c r="F35" s="2">
        <v>6450</v>
      </c>
      <c r="G35" s="2">
        <f t="shared" si="2"/>
        <v>0</v>
      </c>
    </row>
    <row r="36" spans="1:7" ht="15">
      <c r="A36" s="1" t="s">
        <v>39</v>
      </c>
      <c r="B36" s="2">
        <v>16125</v>
      </c>
      <c r="C36" s="2">
        <f t="shared" si="0"/>
        <v>9675</v>
      </c>
      <c r="D36" s="2">
        <f t="shared" si="1"/>
        <v>6450</v>
      </c>
      <c r="E36" s="2">
        <v>16125</v>
      </c>
      <c r="F36" s="2">
        <v>6450</v>
      </c>
      <c r="G36" s="2">
        <f t="shared" si="2"/>
        <v>0</v>
      </c>
    </row>
    <row r="37" spans="1:7" ht="15">
      <c r="A37" s="1" t="s">
        <v>40</v>
      </c>
      <c r="B37" s="2">
        <v>16125</v>
      </c>
      <c r="C37" s="2">
        <f t="shared" si="0"/>
        <v>9675</v>
      </c>
      <c r="D37" s="2">
        <f t="shared" si="1"/>
        <v>6450</v>
      </c>
      <c r="E37" s="2">
        <v>16125</v>
      </c>
      <c r="F37" s="2"/>
      <c r="G37" s="2"/>
    </row>
    <row r="38" spans="1:7" ht="15">
      <c r="A38" s="1" t="s">
        <v>41</v>
      </c>
      <c r="B38" s="2">
        <v>16125</v>
      </c>
      <c r="C38" s="2">
        <f t="shared" si="0"/>
        <v>9675</v>
      </c>
      <c r="D38" s="2">
        <f t="shared" si="1"/>
        <v>6450</v>
      </c>
      <c r="E38" s="2">
        <v>16125</v>
      </c>
      <c r="F38" s="2">
        <v>6450</v>
      </c>
      <c r="G38" s="2">
        <f t="shared" si="2"/>
        <v>0</v>
      </c>
    </row>
    <row r="39" spans="1:7" ht="15">
      <c r="A39" s="1" t="s">
        <v>42</v>
      </c>
      <c r="B39" s="2">
        <v>16125</v>
      </c>
      <c r="C39" s="2">
        <f t="shared" si="0"/>
        <v>9675</v>
      </c>
      <c r="D39" s="2">
        <f t="shared" si="1"/>
        <v>6450</v>
      </c>
      <c r="E39" s="2">
        <v>16125</v>
      </c>
      <c r="F39" s="2">
        <v>6450</v>
      </c>
      <c r="G39" s="2">
        <f t="shared" si="2"/>
        <v>0</v>
      </c>
    </row>
    <row r="40" spans="1:7" ht="15">
      <c r="A40" s="8" t="s">
        <v>12</v>
      </c>
      <c r="B40" s="9">
        <f>SUM(B9:B39)</f>
        <v>992242.5</v>
      </c>
      <c r="C40" s="9">
        <f>SUM(C9:C39)</f>
        <v>595345.5</v>
      </c>
      <c r="D40" s="9">
        <f>SUM(D9:D39)</f>
        <v>396897.00000000006</v>
      </c>
      <c r="E40" s="9">
        <f>SUM(E9:E39)</f>
        <v>992242.5</v>
      </c>
      <c r="F40" s="9">
        <f>SUM(F9:F39)</f>
        <v>119312</v>
      </c>
      <c r="G40" s="9">
        <f>SUM(G9:G39)</f>
        <v>-160</v>
      </c>
    </row>
    <row r="41" spans="1:7" ht="15">
      <c r="A41" s="1"/>
      <c r="B41" s="2"/>
      <c r="C41" s="2"/>
      <c r="D41" s="2"/>
      <c r="E41" s="2"/>
      <c r="F41" s="2"/>
      <c r="G41" s="2"/>
    </row>
    <row r="42" spans="1:7" ht="15">
      <c r="A42" s="11" t="s">
        <v>50</v>
      </c>
      <c r="B42" s="12" t="s">
        <v>44</v>
      </c>
      <c r="C42" s="12" t="s">
        <v>0</v>
      </c>
      <c r="D42" s="12" t="s">
        <v>1</v>
      </c>
      <c r="E42" s="12" t="s">
        <v>2</v>
      </c>
      <c r="F42" s="12" t="s">
        <v>3</v>
      </c>
      <c r="G42" s="12" t="s">
        <v>4</v>
      </c>
    </row>
    <row r="43" spans="1:7" ht="15">
      <c r="A43" s="1" t="s">
        <v>9</v>
      </c>
      <c r="B43" s="2">
        <v>74872.8</v>
      </c>
      <c r="C43" s="2">
        <f>B43*0.6</f>
        <v>44923.68</v>
      </c>
      <c r="D43" s="2">
        <f>B43-C43</f>
        <v>29949.120000000003</v>
      </c>
      <c r="E43" s="2">
        <v>68085.8</v>
      </c>
      <c r="F43" s="2"/>
      <c r="G43" s="2"/>
    </row>
    <row r="44" spans="1:7" ht="15">
      <c r="A44" s="1" t="s">
        <v>10</v>
      </c>
      <c r="B44" s="2">
        <v>88556.4</v>
      </c>
      <c r="C44" s="2">
        <f>B44*0.6</f>
        <v>53133.84</v>
      </c>
      <c r="D44" s="2">
        <f>B44-C44</f>
        <v>35422.56</v>
      </c>
      <c r="E44" s="2">
        <v>78731.1</v>
      </c>
      <c r="F44" s="2"/>
      <c r="G44" s="2"/>
    </row>
    <row r="45" spans="1:7" ht="15">
      <c r="A45" s="8" t="s">
        <v>12</v>
      </c>
      <c r="B45" s="9">
        <f>SUM(B43:B44)</f>
        <v>163429.2</v>
      </c>
      <c r="C45" s="9">
        <f>SUM(C43:C44)</f>
        <v>98057.51999999999</v>
      </c>
      <c r="D45" s="9">
        <f>SUM(D43:D44)</f>
        <v>65371.68</v>
      </c>
      <c r="E45" s="9">
        <f>SUM(E43:E44)</f>
        <v>146816.90000000002</v>
      </c>
      <c r="F45" s="9">
        <f>SUM(F43:F44)</f>
        <v>0</v>
      </c>
      <c r="G45" s="9">
        <f>SUM(G43:G44)</f>
        <v>0</v>
      </c>
    </row>
    <row r="46" spans="1:7" ht="15">
      <c r="A46" s="10"/>
      <c r="B46" s="3"/>
      <c r="C46" s="3"/>
      <c r="D46" s="3"/>
      <c r="E46" s="3"/>
      <c r="F46" s="3"/>
      <c r="G46" s="3"/>
    </row>
    <row r="47" spans="1:7" ht="15">
      <c r="A47" s="11" t="s">
        <v>51</v>
      </c>
      <c r="B47" s="12" t="s">
        <v>44</v>
      </c>
      <c r="C47" s="12" t="s">
        <v>0</v>
      </c>
      <c r="D47" s="12" t="s">
        <v>1</v>
      </c>
      <c r="E47" s="12" t="s">
        <v>2</v>
      </c>
      <c r="F47" s="12" t="s">
        <v>3</v>
      </c>
      <c r="G47" s="12" t="s">
        <v>4</v>
      </c>
    </row>
    <row r="48" spans="1:7" ht="15">
      <c r="A48" s="1" t="s">
        <v>6</v>
      </c>
      <c r="B48" s="2">
        <v>84134.2</v>
      </c>
      <c r="C48" s="2">
        <v>0</v>
      </c>
      <c r="D48" s="2">
        <f>B48-C48</f>
        <v>84134.2</v>
      </c>
      <c r="E48" s="2">
        <v>84134.2</v>
      </c>
      <c r="F48" s="2"/>
      <c r="G48" s="2"/>
    </row>
    <row r="49" spans="1:7" ht="15">
      <c r="A49" s="8" t="s">
        <v>12</v>
      </c>
      <c r="B49" s="9">
        <f aca="true" t="shared" si="3" ref="B49:G49">SUM(B48:B48)</f>
        <v>84134.2</v>
      </c>
      <c r="C49" s="9">
        <f t="shared" si="3"/>
        <v>0</v>
      </c>
      <c r="D49" s="9">
        <f t="shared" si="3"/>
        <v>84134.2</v>
      </c>
      <c r="E49" s="9">
        <f t="shared" si="3"/>
        <v>84134.2</v>
      </c>
      <c r="F49" s="9">
        <f t="shared" si="3"/>
        <v>0</v>
      </c>
      <c r="G49" s="9">
        <f t="shared" si="3"/>
        <v>0</v>
      </c>
    </row>
    <row r="50" spans="1:7" ht="15">
      <c r="A50" s="1"/>
      <c r="B50" s="2"/>
      <c r="C50" s="2"/>
      <c r="D50" s="2"/>
      <c r="E50" s="2"/>
      <c r="F50" s="2"/>
      <c r="G50" s="2"/>
    </row>
    <row r="51" spans="1:7" ht="15">
      <c r="A51" s="14" t="s">
        <v>43</v>
      </c>
      <c r="B51" s="12" t="s">
        <v>44</v>
      </c>
      <c r="C51" s="12" t="s">
        <v>0</v>
      </c>
      <c r="D51" s="12" t="s">
        <v>1</v>
      </c>
      <c r="E51" s="12" t="s">
        <v>2</v>
      </c>
      <c r="F51" s="12" t="s">
        <v>3</v>
      </c>
      <c r="G51" s="12" t="s">
        <v>4</v>
      </c>
    </row>
    <row r="52" spans="1:7" ht="15">
      <c r="A52" s="1" t="s">
        <v>7</v>
      </c>
      <c r="B52" s="2">
        <v>186349.19</v>
      </c>
      <c r="C52" s="2"/>
      <c r="D52" s="2"/>
      <c r="E52" s="2"/>
      <c r="F52" s="2"/>
      <c r="G52" s="2"/>
    </row>
    <row r="53" spans="1:7" ht="15">
      <c r="A53" s="1" t="s">
        <v>8</v>
      </c>
      <c r="B53" s="2">
        <v>108833.96</v>
      </c>
      <c r="C53" s="2"/>
      <c r="D53" s="2"/>
      <c r="E53" s="2"/>
      <c r="F53" s="2"/>
      <c r="G53" s="2"/>
    </row>
    <row r="54" spans="1:7" ht="15">
      <c r="A54" s="8" t="s">
        <v>12</v>
      </c>
      <c r="B54" s="9">
        <f>SUM(B52:B53)</f>
        <v>295183.15</v>
      </c>
      <c r="C54" s="9">
        <f>SUM(C52:C53)</f>
        <v>0</v>
      </c>
      <c r="D54" s="9">
        <f>SUM(D52:D53)</f>
        <v>0</v>
      </c>
      <c r="E54" s="9">
        <f>SUM(E52:E53)</f>
        <v>0</v>
      </c>
      <c r="F54" s="9">
        <f>SUM(F52:F53)</f>
        <v>0</v>
      </c>
      <c r="G54" s="9">
        <f>SUM(G52:G53)</f>
        <v>0</v>
      </c>
    </row>
    <row r="55" ht="15.75" thickBot="1"/>
    <row r="56" spans="1:7" ht="15.75" thickBot="1">
      <c r="A56" s="15" t="s">
        <v>52</v>
      </c>
      <c r="B56" s="16">
        <f>B54+B49+B45+B40</f>
        <v>1534989.05</v>
      </c>
      <c r="C56" s="16">
        <f>C54+C49+C45+C40</f>
        <v>693403.02</v>
      </c>
      <c r="D56" s="16">
        <f>D54+D49+D45+D40</f>
        <v>546402.8800000001</v>
      </c>
      <c r="E56" s="16">
        <f>E54+E49+E45+E40</f>
        <v>1223193.6</v>
      </c>
      <c r="F56" s="16">
        <f>F54+F49+F45+F40</f>
        <v>119312</v>
      </c>
      <c r="G56" s="17">
        <f>G54+G49+G45+G40</f>
        <v>-160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</dc:creator>
  <cp:keywords/>
  <dc:description/>
  <cp:lastModifiedBy>José María</cp:lastModifiedBy>
  <cp:lastPrinted>2021-07-13T15:45:45Z</cp:lastPrinted>
  <dcterms:created xsi:type="dcterms:W3CDTF">2020-07-12T12:38:35Z</dcterms:created>
  <dcterms:modified xsi:type="dcterms:W3CDTF">2021-07-13T15:47:06Z</dcterms:modified>
  <cp:category/>
  <cp:version/>
  <cp:contentType/>
  <cp:contentStatus/>
</cp:coreProperties>
</file>